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ter" sheetId="1" r:id="rId4"/>
    <sheet name="How to fil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<sst xmlns="http://schemas.openxmlformats.org/spreadsheetml/2006/main" uniqueCount="29">
  <si>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Monthly attendance sheet (muster roll)</t>
  </si>
  <si>
    <t>Site</t>
  </si>
  <si>
    <t>Month</t>
  </si>
  <si>
    <t>e.g. 07-2026</t>
  </si>
  <si>
    <t>Codes: P present · LATE late · A absent · HALF half-day · LEAVE paid leave · OT overtime · TRANSFER moved to another site · WO weekly off</t>
  </si>
  <si>
    <t>Sr</t>
  </si>
  <si>
    <t>Code</t>
  </si>
  <si>
    <t>Name</t>
  </si>
  <si>
    <t>Shift</t>
  </si>
  <si>
    <t>Present</t>
  </si>
  <si>
    <t>Late</t>
  </si>
  <si>
    <t>Half-days</t>
  </si>
  <si>
    <t>Leave</t>
  </si>
  <si>
    <t>OT days</t>
  </si>
  <si>
    <t>Absent</t>
  </si>
  <si>
    <t>Paid days</t>
  </si>
  <si>
    <t>Daily rate (₹)</t>
  </si>
  <si>
    <t>Advance (₹)</t>
  </si>
  <si>
    <t>Net payable (₹)</t>
  </si>
  <si>
    <t>Carried forward (₹)</t>
  </si>
  <si>
    <t>How to fill the monthly attendance sheet</t>
  </si>
  <si>
    <t>1. Write the site name and the month at the top.</t>
  </si>
  <si>
    <t>2. One row per staff member: their staff code (if you use codes), full name, and shift (DAY or NIGHT, or leave blank).</t>
  </si>
  <si>
    <t>3. Each day, put one code in that day's column: P, LATE, A, HALF, LEAVE, OT, TRANSFER, WO. Pick from the drop-down to avoid spelling mistakes.</t>
  </si>
  <si>
    <t>4. Leave days 29–31 blank in a shorter month. WO (weekly off) is not counted as present or absent.</t>
  </si>
  <si>
    <t>5. The totals on the right fill themselves. Half-days count as 0.5. Enter the daily rate and any advance to see net payable; if the advance is more than the pay, net payable is 0 and the rest is carried forward.</t>
  </si>
  <si>
    <t>6. Valid HaazriPro statuses: P, LATE, A, HALF, LEAVE, OT, TRANSFER.</t>
  </si>
  <si>
    <t>Moving to HaazriPro? Send us a filled copy and our team loads the month into your account, matching every name to exactly one staff record.</t>
  </si>
  <si>
    <t>Free template from haazripro.com. Check your state's register format before using it as a statutory register.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</si>
</sst>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000000"/>
      </patternFill>
    </fill>
    <fill>
      <patternFill patternType="solid">
        <fgColor rgb="FFECFBF1"/>
        <bgColor rgb="FF000000"/>
      </patternFill>
    </fill>
  </fills>
  <borders count="3">
    <border>
      <left/>
      <right/>
      <top/>
      <bottom/>
      <diagonal/>
    </border>
    <border>
      <left style="thin">
        <color rgb="FFA6AFA1"/>
      </left>
      <right style="thin">
        <color rgb="FFA6AFA1"/>
      </right>
      <top style="thin">
        <color rgb="FFA6AFA1"/>
      </top>
      <bottom style="thin">
        <color rgb="FFA6AFA1"/>
      </bottom>
      <diagonal/>
    </border>
    <border>
      <left style="thin">
        <color rgb="FFCDD4C9"/>
      </left>
      <right style="thin">
        <color rgb="FFCDD4C9"/>
      </right>
      <top style="thin">
        <color rgb="FFCDD4C9"/>
      </top>
      <bottom style="thin">
        <color rgb="FFCDD4C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0"/>
    <xf xfId="0" fontId="0" numFmtId="0" fillId="2" borderId="2" applyFont="0" applyNumberFormat="0" applyFill="1" applyBorder="1" applyAlignment="0"/>
    <xf xfId="0" fontId="0" numFmtId="4" fillId="2" borderId="2" applyFont="0" applyNumberFormat="1" applyFill="1" applyBorder="1" applyAlignment="0"/>
    <xf xfId="0" fontId="0" numFmtId="4" fillId="0" borderId="2" applyFont="0" applyNumberFormat="1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7">
    <dxf>
      <fill>
        <patternFill patternType="solid">
          <bgColor rgb="FFD2F4DF"/>
        </patternFill>
      </fill>
      <border/>
    </dxf>
    <dxf>
      <fill>
        <patternFill patternType="solid">
          <bgColor rgb="FFFDE2C4"/>
        </patternFill>
      </fill>
      <border/>
    </dxf>
    <dxf>
      <fill>
        <patternFill patternType="solid">
          <bgColor rgb="FFFBD5D5"/>
        </patternFill>
      </fill>
      <border/>
    </dxf>
    <dxf>
      <fill>
        <patternFill patternType="solid">
          <bgColor rgb="FFFEF0C7"/>
        </patternFill>
      </fill>
      <border/>
    </dxf>
    <dxf>
      <fill>
        <patternFill patternType="solid">
          <bgColor rgb="FFD6E8FD"/>
        </patternFill>
      </fill>
      <border/>
    </dxf>
    <dxf>
      <fill>
        <patternFill patternType="solid">
          <bgColor rgb="FFE9DDFB"/>
        </patternFill>
      </fill>
      <border/>
    </dxf>
    <dxf>
      <fill>
        <patternFill patternType="solid">
          <bgColor rgb="FFE5E7EB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T35"/>
  <sheetViews>
    <sheetView tabSelected="1" workbookViewId="0" showGridLines="true" showRowColHeaders="1">
      <pane xSplit="4" ySplit="5" topLeftCell="E6" activePane="bottomRight" state="frozen"/>
      <selection pane="topRight"/>
      <selection pane="bottomLeft"/>
      <selection pane="bottomRight" activeCell="E6" sqref="E6:AI3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4" customWidth="true" style="0"/>
    <col min="4" max="4" width="8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11" customWidth="true" style="0"/>
    <col min="37" max="37" width="11" customWidth="true" style="0"/>
    <col min="38" max="38" width="11" customWidth="true" style="0"/>
    <col min="39" max="39" width="11" customWidth="true" style="0"/>
    <col min="40" max="40" width="11" customWidth="true" style="0"/>
    <col min="41" max="41" width="11" customWidth="true" style="0"/>
    <col min="42" max="42" width="11" customWidth="true" style="0"/>
    <col min="43" max="43" width="11" customWidth="true" style="0"/>
    <col min="44" max="44" width="11" customWidth="true" style="0"/>
    <col min="45" max="45" width="11" customWidth="true" style="0"/>
    <col min="46" max="46" width="11" customWidth="true" style="0"/>
  </cols>
  <sheetData>
    <row r="1" spans="1:46">
      <c r="A1" s="1" t="s">
        <v>0</v>
      </c>
    </row>
    <row r="2" spans="1:46">
      <c r="A2" t="s">
        <v>1</v>
      </c>
      <c r="B2" s="2"/>
      <c r="C2" s="2"/>
      <c r="D2" s="2"/>
      <c r="E2" t="s">
        <v>4</v>
      </c>
    </row>
    <row r="3" spans="1:46">
      <c r="A3" t="s">
        <v>2</v>
      </c>
      <c r="B3" s="2"/>
      <c r="C3" s="2"/>
      <c r="D3" s="2"/>
      <c r="E3" t="s">
        <v>3</v>
      </c>
    </row>
    <row r="5" spans="1:46">
      <c r="A5" s="3" t="s">
        <v>5</v>
      </c>
      <c r="B5" s="3" t="s">
        <v>6</v>
      </c>
      <c r="C5" s="3" t="s">
        <v>7</v>
      </c>
      <c r="D5" s="3" t="s">
        <v>8</v>
      </c>
      <c r="E5" s="3">
        <v>1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3">
        <v>16</v>
      </c>
      <c r="U5" s="3">
        <v>17</v>
      </c>
      <c r="V5" s="3">
        <v>18</v>
      </c>
      <c r="W5" s="3">
        <v>19</v>
      </c>
      <c r="X5" s="3">
        <v>20</v>
      </c>
      <c r="Y5" s="3">
        <v>21</v>
      </c>
      <c r="Z5" s="3">
        <v>22</v>
      </c>
      <c r="AA5" s="3">
        <v>23</v>
      </c>
      <c r="AB5" s="3">
        <v>24</v>
      </c>
      <c r="AC5" s="3">
        <v>25</v>
      </c>
      <c r="AD5" s="3">
        <v>26</v>
      </c>
      <c r="AE5" s="3">
        <v>27</v>
      </c>
      <c r="AF5" s="3">
        <v>28</v>
      </c>
      <c r="AG5" s="3">
        <v>29</v>
      </c>
      <c r="AH5" s="3">
        <v>30</v>
      </c>
      <c r="AI5" s="3">
        <v>31</v>
      </c>
      <c r="AJ5" s="3" t="s">
        <v>9</v>
      </c>
      <c r="AK5" s="3" t="s">
        <v>10</v>
      </c>
      <c r="AL5" s="3" t="s">
        <v>11</v>
      </c>
      <c r="AM5" s="3" t="s">
        <v>12</v>
      </c>
      <c r="AN5" s="3" t="s">
        <v>13</v>
      </c>
      <c r="AO5" s="3" t="s">
        <v>14</v>
      </c>
      <c r="AP5" s="3" t="s">
        <v>15</v>
      </c>
      <c r="AQ5" s="3" t="s">
        <v>16</v>
      </c>
      <c r="AR5" s="3" t="s">
        <v>17</v>
      </c>
      <c r="AS5" s="3" t="s">
        <v>18</v>
      </c>
      <c r="AT5" s="3" t="s">
        <v>19</v>
      </c>
    </row>
    <row r="6" spans="1:46">
      <c r="A6" s="4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4" t="str">
        <f>COUNTIF(E6:AI6,"P")</f>
        <v>0</v>
      </c>
      <c r="AK6" s="4" t="str">
        <f>COUNTIF(E6:AI6,"LATE")</f>
        <v>0</v>
      </c>
      <c r="AL6" s="4" t="str">
        <f>COUNTIF(E6:AI6,"HALF")</f>
        <v>0</v>
      </c>
      <c r="AM6" s="4" t="str">
        <f>COUNTIF(E6:AI6,"LEAVE")</f>
        <v>0</v>
      </c>
      <c r="AN6" s="4" t="str">
        <f>COUNTIF(E6:AI6,"OT")</f>
        <v>0</v>
      </c>
      <c r="AO6" s="4" t="str">
        <f>COUNTIF(E6:AI6,"A")</f>
        <v>0</v>
      </c>
      <c r="AP6" s="4" t="str">
        <f>AJ6+AK6+AN6+AM6+AL6*0.5</f>
        <v>0</v>
      </c>
      <c r="AQ6" s="6"/>
      <c r="AR6" s="6"/>
      <c r="AS6" s="7" t="str">
        <f>MAX(0,ROUND(AP6*AQ6,2)-AR6)</f>
        <v>0</v>
      </c>
      <c r="AT6" s="7" t="str">
        <f>MAX(0,AR6-ROUND(AP6*AQ6,2))</f>
        <v>0</v>
      </c>
    </row>
    <row r="7" spans="1:46">
      <c r="A7" s="4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4" t="str">
        <f>COUNTIF(E7:AI7,"P")</f>
        <v>0</v>
      </c>
      <c r="AK7" s="4" t="str">
        <f>COUNTIF(E7:AI7,"LATE")</f>
        <v>0</v>
      </c>
      <c r="AL7" s="4" t="str">
        <f>COUNTIF(E7:AI7,"HALF")</f>
        <v>0</v>
      </c>
      <c r="AM7" s="4" t="str">
        <f>COUNTIF(E7:AI7,"LEAVE")</f>
        <v>0</v>
      </c>
      <c r="AN7" s="4" t="str">
        <f>COUNTIF(E7:AI7,"OT")</f>
        <v>0</v>
      </c>
      <c r="AO7" s="4" t="str">
        <f>COUNTIF(E7:AI7,"A")</f>
        <v>0</v>
      </c>
      <c r="AP7" s="4" t="str">
        <f>AJ7+AK7+AN7+AM7+AL7*0.5</f>
        <v>0</v>
      </c>
      <c r="AQ7" s="6"/>
      <c r="AR7" s="6"/>
      <c r="AS7" s="7" t="str">
        <f>MAX(0,ROUND(AP7*AQ7,2)-AR7)</f>
        <v>0</v>
      </c>
      <c r="AT7" s="7" t="str">
        <f>MAX(0,AR7-ROUND(AP7*AQ7,2))</f>
        <v>0</v>
      </c>
    </row>
    <row r="8" spans="1:46">
      <c r="A8" s="4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4" t="str">
        <f>COUNTIF(E8:AI8,"P")</f>
        <v>0</v>
      </c>
      <c r="AK8" s="4" t="str">
        <f>COUNTIF(E8:AI8,"LATE")</f>
        <v>0</v>
      </c>
      <c r="AL8" s="4" t="str">
        <f>COUNTIF(E8:AI8,"HALF")</f>
        <v>0</v>
      </c>
      <c r="AM8" s="4" t="str">
        <f>COUNTIF(E8:AI8,"LEAVE")</f>
        <v>0</v>
      </c>
      <c r="AN8" s="4" t="str">
        <f>COUNTIF(E8:AI8,"OT")</f>
        <v>0</v>
      </c>
      <c r="AO8" s="4" t="str">
        <f>COUNTIF(E8:AI8,"A")</f>
        <v>0</v>
      </c>
      <c r="AP8" s="4" t="str">
        <f>AJ8+AK8+AN8+AM8+AL8*0.5</f>
        <v>0</v>
      </c>
      <c r="AQ8" s="6"/>
      <c r="AR8" s="6"/>
      <c r="AS8" s="7" t="str">
        <f>MAX(0,ROUND(AP8*AQ8,2)-AR8)</f>
        <v>0</v>
      </c>
      <c r="AT8" s="7" t="str">
        <f>MAX(0,AR8-ROUND(AP8*AQ8,2))</f>
        <v>0</v>
      </c>
    </row>
    <row r="9" spans="1:46">
      <c r="A9" s="4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4" t="str">
        <f>COUNTIF(E9:AI9,"P")</f>
        <v>0</v>
      </c>
      <c r="AK9" s="4" t="str">
        <f>COUNTIF(E9:AI9,"LATE")</f>
        <v>0</v>
      </c>
      <c r="AL9" s="4" t="str">
        <f>COUNTIF(E9:AI9,"HALF")</f>
        <v>0</v>
      </c>
      <c r="AM9" s="4" t="str">
        <f>COUNTIF(E9:AI9,"LEAVE")</f>
        <v>0</v>
      </c>
      <c r="AN9" s="4" t="str">
        <f>COUNTIF(E9:AI9,"OT")</f>
        <v>0</v>
      </c>
      <c r="AO9" s="4" t="str">
        <f>COUNTIF(E9:AI9,"A")</f>
        <v>0</v>
      </c>
      <c r="AP9" s="4" t="str">
        <f>AJ9+AK9+AN9+AM9+AL9*0.5</f>
        <v>0</v>
      </c>
      <c r="AQ9" s="6"/>
      <c r="AR9" s="6"/>
      <c r="AS9" s="7" t="str">
        <f>MAX(0,ROUND(AP9*AQ9,2)-AR9)</f>
        <v>0</v>
      </c>
      <c r="AT9" s="7" t="str">
        <f>MAX(0,AR9-ROUND(AP9*AQ9,2))</f>
        <v>0</v>
      </c>
    </row>
    <row r="10" spans="1:46">
      <c r="A10" s="4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4" t="str">
        <f>COUNTIF(E10:AI10,"P")</f>
        <v>0</v>
      </c>
      <c r="AK10" s="4" t="str">
        <f>COUNTIF(E10:AI10,"LATE")</f>
        <v>0</v>
      </c>
      <c r="AL10" s="4" t="str">
        <f>COUNTIF(E10:AI10,"HALF")</f>
        <v>0</v>
      </c>
      <c r="AM10" s="4" t="str">
        <f>COUNTIF(E10:AI10,"LEAVE")</f>
        <v>0</v>
      </c>
      <c r="AN10" s="4" t="str">
        <f>COUNTIF(E10:AI10,"OT")</f>
        <v>0</v>
      </c>
      <c r="AO10" s="4" t="str">
        <f>COUNTIF(E10:AI10,"A")</f>
        <v>0</v>
      </c>
      <c r="AP10" s="4" t="str">
        <f>AJ10+AK10+AN10+AM10+AL10*0.5</f>
        <v>0</v>
      </c>
      <c r="AQ10" s="6"/>
      <c r="AR10" s="6"/>
      <c r="AS10" s="7" t="str">
        <f>MAX(0,ROUND(AP10*AQ10,2)-AR10)</f>
        <v>0</v>
      </c>
      <c r="AT10" s="7" t="str">
        <f>MAX(0,AR10-ROUND(AP10*AQ10,2))</f>
        <v>0</v>
      </c>
    </row>
    <row r="11" spans="1:46">
      <c r="A11" s="4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4" t="str">
        <f>COUNTIF(E11:AI11,"P")</f>
        <v>0</v>
      </c>
      <c r="AK11" s="4" t="str">
        <f>COUNTIF(E11:AI11,"LATE")</f>
        <v>0</v>
      </c>
      <c r="AL11" s="4" t="str">
        <f>COUNTIF(E11:AI11,"HALF")</f>
        <v>0</v>
      </c>
      <c r="AM11" s="4" t="str">
        <f>COUNTIF(E11:AI11,"LEAVE")</f>
        <v>0</v>
      </c>
      <c r="AN11" s="4" t="str">
        <f>COUNTIF(E11:AI11,"OT")</f>
        <v>0</v>
      </c>
      <c r="AO11" s="4" t="str">
        <f>COUNTIF(E11:AI11,"A")</f>
        <v>0</v>
      </c>
      <c r="AP11" s="4" t="str">
        <f>AJ11+AK11+AN11+AM11+AL11*0.5</f>
        <v>0</v>
      </c>
      <c r="AQ11" s="6"/>
      <c r="AR11" s="6"/>
      <c r="AS11" s="7" t="str">
        <f>MAX(0,ROUND(AP11*AQ11,2)-AR11)</f>
        <v>0</v>
      </c>
      <c r="AT11" s="7" t="str">
        <f>MAX(0,AR11-ROUND(AP11*AQ11,2))</f>
        <v>0</v>
      </c>
    </row>
    <row r="12" spans="1:46">
      <c r="A12" s="4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4" t="str">
        <f>COUNTIF(E12:AI12,"P")</f>
        <v>0</v>
      </c>
      <c r="AK12" s="4" t="str">
        <f>COUNTIF(E12:AI12,"LATE")</f>
        <v>0</v>
      </c>
      <c r="AL12" s="4" t="str">
        <f>COUNTIF(E12:AI12,"HALF")</f>
        <v>0</v>
      </c>
      <c r="AM12" s="4" t="str">
        <f>COUNTIF(E12:AI12,"LEAVE")</f>
        <v>0</v>
      </c>
      <c r="AN12" s="4" t="str">
        <f>COUNTIF(E12:AI12,"OT")</f>
        <v>0</v>
      </c>
      <c r="AO12" s="4" t="str">
        <f>COUNTIF(E12:AI12,"A")</f>
        <v>0</v>
      </c>
      <c r="AP12" s="4" t="str">
        <f>AJ12+AK12+AN12+AM12+AL12*0.5</f>
        <v>0</v>
      </c>
      <c r="AQ12" s="6"/>
      <c r="AR12" s="6"/>
      <c r="AS12" s="7" t="str">
        <f>MAX(0,ROUND(AP12*AQ12,2)-AR12)</f>
        <v>0</v>
      </c>
      <c r="AT12" s="7" t="str">
        <f>MAX(0,AR12-ROUND(AP12*AQ12,2))</f>
        <v>0</v>
      </c>
    </row>
    <row r="13" spans="1:46">
      <c r="A13" s="4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4" t="str">
        <f>COUNTIF(E13:AI13,"P")</f>
        <v>0</v>
      </c>
      <c r="AK13" s="4" t="str">
        <f>COUNTIF(E13:AI13,"LATE")</f>
        <v>0</v>
      </c>
      <c r="AL13" s="4" t="str">
        <f>COUNTIF(E13:AI13,"HALF")</f>
        <v>0</v>
      </c>
      <c r="AM13" s="4" t="str">
        <f>COUNTIF(E13:AI13,"LEAVE")</f>
        <v>0</v>
      </c>
      <c r="AN13" s="4" t="str">
        <f>COUNTIF(E13:AI13,"OT")</f>
        <v>0</v>
      </c>
      <c r="AO13" s="4" t="str">
        <f>COUNTIF(E13:AI13,"A")</f>
        <v>0</v>
      </c>
      <c r="AP13" s="4" t="str">
        <f>AJ13+AK13+AN13+AM13+AL13*0.5</f>
        <v>0</v>
      </c>
      <c r="AQ13" s="6"/>
      <c r="AR13" s="6"/>
      <c r="AS13" s="7" t="str">
        <f>MAX(0,ROUND(AP13*AQ13,2)-AR13)</f>
        <v>0</v>
      </c>
      <c r="AT13" s="7" t="str">
        <f>MAX(0,AR13-ROUND(AP13*AQ13,2))</f>
        <v>0</v>
      </c>
    </row>
    <row r="14" spans="1:46">
      <c r="A14" s="4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4" t="str">
        <f>COUNTIF(E14:AI14,"P")</f>
        <v>0</v>
      </c>
      <c r="AK14" s="4" t="str">
        <f>COUNTIF(E14:AI14,"LATE")</f>
        <v>0</v>
      </c>
      <c r="AL14" s="4" t="str">
        <f>COUNTIF(E14:AI14,"HALF")</f>
        <v>0</v>
      </c>
      <c r="AM14" s="4" t="str">
        <f>COUNTIF(E14:AI14,"LEAVE")</f>
        <v>0</v>
      </c>
      <c r="AN14" s="4" t="str">
        <f>COUNTIF(E14:AI14,"OT")</f>
        <v>0</v>
      </c>
      <c r="AO14" s="4" t="str">
        <f>COUNTIF(E14:AI14,"A")</f>
        <v>0</v>
      </c>
      <c r="AP14" s="4" t="str">
        <f>AJ14+AK14+AN14+AM14+AL14*0.5</f>
        <v>0</v>
      </c>
      <c r="AQ14" s="6"/>
      <c r="AR14" s="6"/>
      <c r="AS14" s="7" t="str">
        <f>MAX(0,ROUND(AP14*AQ14,2)-AR14)</f>
        <v>0</v>
      </c>
      <c r="AT14" s="7" t="str">
        <f>MAX(0,AR14-ROUND(AP14*AQ14,2))</f>
        <v>0</v>
      </c>
    </row>
    <row r="15" spans="1:46">
      <c r="A15" s="4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4" t="str">
        <f>COUNTIF(E15:AI15,"P")</f>
        <v>0</v>
      </c>
      <c r="AK15" s="4" t="str">
        <f>COUNTIF(E15:AI15,"LATE")</f>
        <v>0</v>
      </c>
      <c r="AL15" s="4" t="str">
        <f>COUNTIF(E15:AI15,"HALF")</f>
        <v>0</v>
      </c>
      <c r="AM15" s="4" t="str">
        <f>COUNTIF(E15:AI15,"LEAVE")</f>
        <v>0</v>
      </c>
      <c r="AN15" s="4" t="str">
        <f>COUNTIF(E15:AI15,"OT")</f>
        <v>0</v>
      </c>
      <c r="AO15" s="4" t="str">
        <f>COUNTIF(E15:AI15,"A")</f>
        <v>0</v>
      </c>
      <c r="AP15" s="4" t="str">
        <f>AJ15+AK15+AN15+AM15+AL15*0.5</f>
        <v>0</v>
      </c>
      <c r="AQ15" s="6"/>
      <c r="AR15" s="6"/>
      <c r="AS15" s="7" t="str">
        <f>MAX(0,ROUND(AP15*AQ15,2)-AR15)</f>
        <v>0</v>
      </c>
      <c r="AT15" s="7" t="str">
        <f>MAX(0,AR15-ROUND(AP15*AQ15,2))</f>
        <v>0</v>
      </c>
    </row>
    <row r="16" spans="1:46">
      <c r="A16" s="4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4" t="str">
        <f>COUNTIF(E16:AI16,"P")</f>
        <v>0</v>
      </c>
      <c r="AK16" s="4" t="str">
        <f>COUNTIF(E16:AI16,"LATE")</f>
        <v>0</v>
      </c>
      <c r="AL16" s="4" t="str">
        <f>COUNTIF(E16:AI16,"HALF")</f>
        <v>0</v>
      </c>
      <c r="AM16" s="4" t="str">
        <f>COUNTIF(E16:AI16,"LEAVE")</f>
        <v>0</v>
      </c>
      <c r="AN16" s="4" t="str">
        <f>COUNTIF(E16:AI16,"OT")</f>
        <v>0</v>
      </c>
      <c r="AO16" s="4" t="str">
        <f>COUNTIF(E16:AI16,"A")</f>
        <v>0</v>
      </c>
      <c r="AP16" s="4" t="str">
        <f>AJ16+AK16+AN16+AM16+AL16*0.5</f>
        <v>0</v>
      </c>
      <c r="AQ16" s="6"/>
      <c r="AR16" s="6"/>
      <c r="AS16" s="7" t="str">
        <f>MAX(0,ROUND(AP16*AQ16,2)-AR16)</f>
        <v>0</v>
      </c>
      <c r="AT16" s="7" t="str">
        <f>MAX(0,AR16-ROUND(AP16*AQ16,2))</f>
        <v>0</v>
      </c>
    </row>
    <row r="17" spans="1:46">
      <c r="A17" s="4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4" t="str">
        <f>COUNTIF(E17:AI17,"P")</f>
        <v>0</v>
      </c>
      <c r="AK17" s="4" t="str">
        <f>COUNTIF(E17:AI17,"LATE")</f>
        <v>0</v>
      </c>
      <c r="AL17" s="4" t="str">
        <f>COUNTIF(E17:AI17,"HALF")</f>
        <v>0</v>
      </c>
      <c r="AM17" s="4" t="str">
        <f>COUNTIF(E17:AI17,"LEAVE")</f>
        <v>0</v>
      </c>
      <c r="AN17" s="4" t="str">
        <f>COUNTIF(E17:AI17,"OT")</f>
        <v>0</v>
      </c>
      <c r="AO17" s="4" t="str">
        <f>COUNTIF(E17:AI17,"A")</f>
        <v>0</v>
      </c>
      <c r="AP17" s="4" t="str">
        <f>AJ17+AK17+AN17+AM17+AL17*0.5</f>
        <v>0</v>
      </c>
      <c r="AQ17" s="6"/>
      <c r="AR17" s="6"/>
      <c r="AS17" s="7" t="str">
        <f>MAX(0,ROUND(AP17*AQ17,2)-AR17)</f>
        <v>0</v>
      </c>
      <c r="AT17" s="7" t="str">
        <f>MAX(0,AR17-ROUND(AP17*AQ17,2))</f>
        <v>0</v>
      </c>
    </row>
    <row r="18" spans="1:46">
      <c r="A18" s="4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4" t="str">
        <f>COUNTIF(E18:AI18,"P")</f>
        <v>0</v>
      </c>
      <c r="AK18" s="4" t="str">
        <f>COUNTIF(E18:AI18,"LATE")</f>
        <v>0</v>
      </c>
      <c r="AL18" s="4" t="str">
        <f>COUNTIF(E18:AI18,"HALF")</f>
        <v>0</v>
      </c>
      <c r="AM18" s="4" t="str">
        <f>COUNTIF(E18:AI18,"LEAVE")</f>
        <v>0</v>
      </c>
      <c r="AN18" s="4" t="str">
        <f>COUNTIF(E18:AI18,"OT")</f>
        <v>0</v>
      </c>
      <c r="AO18" s="4" t="str">
        <f>COUNTIF(E18:AI18,"A")</f>
        <v>0</v>
      </c>
      <c r="AP18" s="4" t="str">
        <f>AJ18+AK18+AN18+AM18+AL18*0.5</f>
        <v>0</v>
      </c>
      <c r="AQ18" s="6"/>
      <c r="AR18" s="6"/>
      <c r="AS18" s="7" t="str">
        <f>MAX(0,ROUND(AP18*AQ18,2)-AR18)</f>
        <v>0</v>
      </c>
      <c r="AT18" s="7" t="str">
        <f>MAX(0,AR18-ROUND(AP18*AQ18,2))</f>
        <v>0</v>
      </c>
    </row>
    <row r="19" spans="1:46">
      <c r="A19" s="4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4" t="str">
        <f>COUNTIF(E19:AI19,"P")</f>
        <v>0</v>
      </c>
      <c r="AK19" s="4" t="str">
        <f>COUNTIF(E19:AI19,"LATE")</f>
        <v>0</v>
      </c>
      <c r="AL19" s="4" t="str">
        <f>COUNTIF(E19:AI19,"HALF")</f>
        <v>0</v>
      </c>
      <c r="AM19" s="4" t="str">
        <f>COUNTIF(E19:AI19,"LEAVE")</f>
        <v>0</v>
      </c>
      <c r="AN19" s="4" t="str">
        <f>COUNTIF(E19:AI19,"OT")</f>
        <v>0</v>
      </c>
      <c r="AO19" s="4" t="str">
        <f>COUNTIF(E19:AI19,"A")</f>
        <v>0</v>
      </c>
      <c r="AP19" s="4" t="str">
        <f>AJ19+AK19+AN19+AM19+AL19*0.5</f>
        <v>0</v>
      </c>
      <c r="AQ19" s="6"/>
      <c r="AR19" s="6"/>
      <c r="AS19" s="7" t="str">
        <f>MAX(0,ROUND(AP19*AQ19,2)-AR19)</f>
        <v>0</v>
      </c>
      <c r="AT19" s="7" t="str">
        <f>MAX(0,AR19-ROUND(AP19*AQ19,2))</f>
        <v>0</v>
      </c>
    </row>
    <row r="20" spans="1:46">
      <c r="A20" s="4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4" t="str">
        <f>COUNTIF(E20:AI20,"P")</f>
        <v>0</v>
      </c>
      <c r="AK20" s="4" t="str">
        <f>COUNTIF(E20:AI20,"LATE")</f>
        <v>0</v>
      </c>
      <c r="AL20" s="4" t="str">
        <f>COUNTIF(E20:AI20,"HALF")</f>
        <v>0</v>
      </c>
      <c r="AM20" s="4" t="str">
        <f>COUNTIF(E20:AI20,"LEAVE")</f>
        <v>0</v>
      </c>
      <c r="AN20" s="4" t="str">
        <f>COUNTIF(E20:AI20,"OT")</f>
        <v>0</v>
      </c>
      <c r="AO20" s="4" t="str">
        <f>COUNTIF(E20:AI20,"A")</f>
        <v>0</v>
      </c>
      <c r="AP20" s="4" t="str">
        <f>AJ20+AK20+AN20+AM20+AL20*0.5</f>
        <v>0</v>
      </c>
      <c r="AQ20" s="6"/>
      <c r="AR20" s="6"/>
      <c r="AS20" s="7" t="str">
        <f>MAX(0,ROUND(AP20*AQ20,2)-AR20)</f>
        <v>0</v>
      </c>
      <c r="AT20" s="7" t="str">
        <f>MAX(0,AR20-ROUND(AP20*AQ20,2))</f>
        <v>0</v>
      </c>
    </row>
    <row r="21" spans="1:46">
      <c r="A21" s="4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4" t="str">
        <f>COUNTIF(E21:AI21,"P")</f>
        <v>0</v>
      </c>
      <c r="AK21" s="4" t="str">
        <f>COUNTIF(E21:AI21,"LATE")</f>
        <v>0</v>
      </c>
      <c r="AL21" s="4" t="str">
        <f>COUNTIF(E21:AI21,"HALF")</f>
        <v>0</v>
      </c>
      <c r="AM21" s="4" t="str">
        <f>COUNTIF(E21:AI21,"LEAVE")</f>
        <v>0</v>
      </c>
      <c r="AN21" s="4" t="str">
        <f>COUNTIF(E21:AI21,"OT")</f>
        <v>0</v>
      </c>
      <c r="AO21" s="4" t="str">
        <f>COUNTIF(E21:AI21,"A")</f>
        <v>0</v>
      </c>
      <c r="AP21" s="4" t="str">
        <f>AJ21+AK21+AN21+AM21+AL21*0.5</f>
        <v>0</v>
      </c>
      <c r="AQ21" s="6"/>
      <c r="AR21" s="6"/>
      <c r="AS21" s="7" t="str">
        <f>MAX(0,ROUND(AP21*AQ21,2)-AR21)</f>
        <v>0</v>
      </c>
      <c r="AT21" s="7" t="str">
        <f>MAX(0,AR21-ROUND(AP21*AQ21,2))</f>
        <v>0</v>
      </c>
    </row>
    <row r="22" spans="1:46">
      <c r="A22" s="4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4" t="str">
        <f>COUNTIF(E22:AI22,"P")</f>
        <v>0</v>
      </c>
      <c r="AK22" s="4" t="str">
        <f>COUNTIF(E22:AI22,"LATE")</f>
        <v>0</v>
      </c>
      <c r="AL22" s="4" t="str">
        <f>COUNTIF(E22:AI22,"HALF")</f>
        <v>0</v>
      </c>
      <c r="AM22" s="4" t="str">
        <f>COUNTIF(E22:AI22,"LEAVE")</f>
        <v>0</v>
      </c>
      <c r="AN22" s="4" t="str">
        <f>COUNTIF(E22:AI22,"OT")</f>
        <v>0</v>
      </c>
      <c r="AO22" s="4" t="str">
        <f>COUNTIF(E22:AI22,"A")</f>
        <v>0</v>
      </c>
      <c r="AP22" s="4" t="str">
        <f>AJ22+AK22+AN22+AM22+AL22*0.5</f>
        <v>0</v>
      </c>
      <c r="AQ22" s="6"/>
      <c r="AR22" s="6"/>
      <c r="AS22" s="7" t="str">
        <f>MAX(0,ROUND(AP22*AQ22,2)-AR22)</f>
        <v>0</v>
      </c>
      <c r="AT22" s="7" t="str">
        <f>MAX(0,AR22-ROUND(AP22*AQ22,2))</f>
        <v>0</v>
      </c>
    </row>
    <row r="23" spans="1:46">
      <c r="A23" s="4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4" t="str">
        <f>COUNTIF(E23:AI23,"P")</f>
        <v>0</v>
      </c>
      <c r="AK23" s="4" t="str">
        <f>COUNTIF(E23:AI23,"LATE")</f>
        <v>0</v>
      </c>
      <c r="AL23" s="4" t="str">
        <f>COUNTIF(E23:AI23,"HALF")</f>
        <v>0</v>
      </c>
      <c r="AM23" s="4" t="str">
        <f>COUNTIF(E23:AI23,"LEAVE")</f>
        <v>0</v>
      </c>
      <c r="AN23" s="4" t="str">
        <f>COUNTIF(E23:AI23,"OT")</f>
        <v>0</v>
      </c>
      <c r="AO23" s="4" t="str">
        <f>COUNTIF(E23:AI23,"A")</f>
        <v>0</v>
      </c>
      <c r="AP23" s="4" t="str">
        <f>AJ23+AK23+AN23+AM23+AL23*0.5</f>
        <v>0</v>
      </c>
      <c r="AQ23" s="6"/>
      <c r="AR23" s="6"/>
      <c r="AS23" s="7" t="str">
        <f>MAX(0,ROUND(AP23*AQ23,2)-AR23)</f>
        <v>0</v>
      </c>
      <c r="AT23" s="7" t="str">
        <f>MAX(0,AR23-ROUND(AP23*AQ23,2))</f>
        <v>0</v>
      </c>
    </row>
    <row r="24" spans="1:46">
      <c r="A24" s="4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4" t="str">
        <f>COUNTIF(E24:AI24,"P")</f>
        <v>0</v>
      </c>
      <c r="AK24" s="4" t="str">
        <f>COUNTIF(E24:AI24,"LATE")</f>
        <v>0</v>
      </c>
      <c r="AL24" s="4" t="str">
        <f>COUNTIF(E24:AI24,"HALF")</f>
        <v>0</v>
      </c>
      <c r="AM24" s="4" t="str">
        <f>COUNTIF(E24:AI24,"LEAVE")</f>
        <v>0</v>
      </c>
      <c r="AN24" s="4" t="str">
        <f>COUNTIF(E24:AI24,"OT")</f>
        <v>0</v>
      </c>
      <c r="AO24" s="4" t="str">
        <f>COUNTIF(E24:AI24,"A")</f>
        <v>0</v>
      </c>
      <c r="AP24" s="4" t="str">
        <f>AJ24+AK24+AN24+AM24+AL24*0.5</f>
        <v>0</v>
      </c>
      <c r="AQ24" s="6"/>
      <c r="AR24" s="6"/>
      <c r="AS24" s="7" t="str">
        <f>MAX(0,ROUND(AP24*AQ24,2)-AR24)</f>
        <v>0</v>
      </c>
      <c r="AT24" s="7" t="str">
        <f>MAX(0,AR24-ROUND(AP24*AQ24,2))</f>
        <v>0</v>
      </c>
    </row>
    <row r="25" spans="1:46">
      <c r="A25" s="4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4" t="str">
        <f>COUNTIF(E25:AI25,"P")</f>
        <v>0</v>
      </c>
      <c r="AK25" s="4" t="str">
        <f>COUNTIF(E25:AI25,"LATE")</f>
        <v>0</v>
      </c>
      <c r="AL25" s="4" t="str">
        <f>COUNTIF(E25:AI25,"HALF")</f>
        <v>0</v>
      </c>
      <c r="AM25" s="4" t="str">
        <f>COUNTIF(E25:AI25,"LEAVE")</f>
        <v>0</v>
      </c>
      <c r="AN25" s="4" t="str">
        <f>COUNTIF(E25:AI25,"OT")</f>
        <v>0</v>
      </c>
      <c r="AO25" s="4" t="str">
        <f>COUNTIF(E25:AI25,"A")</f>
        <v>0</v>
      </c>
      <c r="AP25" s="4" t="str">
        <f>AJ25+AK25+AN25+AM25+AL25*0.5</f>
        <v>0</v>
      </c>
      <c r="AQ25" s="6"/>
      <c r="AR25" s="6"/>
      <c r="AS25" s="7" t="str">
        <f>MAX(0,ROUND(AP25*AQ25,2)-AR25)</f>
        <v>0</v>
      </c>
      <c r="AT25" s="7" t="str">
        <f>MAX(0,AR25-ROUND(AP25*AQ25,2))</f>
        <v>0</v>
      </c>
    </row>
    <row r="26" spans="1:46">
      <c r="A26" s="4">
        <v>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4" t="str">
        <f>COUNTIF(E26:AI26,"P")</f>
        <v>0</v>
      </c>
      <c r="AK26" s="4" t="str">
        <f>COUNTIF(E26:AI26,"LATE")</f>
        <v>0</v>
      </c>
      <c r="AL26" s="4" t="str">
        <f>COUNTIF(E26:AI26,"HALF")</f>
        <v>0</v>
      </c>
      <c r="AM26" s="4" t="str">
        <f>COUNTIF(E26:AI26,"LEAVE")</f>
        <v>0</v>
      </c>
      <c r="AN26" s="4" t="str">
        <f>COUNTIF(E26:AI26,"OT")</f>
        <v>0</v>
      </c>
      <c r="AO26" s="4" t="str">
        <f>COUNTIF(E26:AI26,"A")</f>
        <v>0</v>
      </c>
      <c r="AP26" s="4" t="str">
        <f>AJ26+AK26+AN26+AM26+AL26*0.5</f>
        <v>0</v>
      </c>
      <c r="AQ26" s="6"/>
      <c r="AR26" s="6"/>
      <c r="AS26" s="7" t="str">
        <f>MAX(0,ROUND(AP26*AQ26,2)-AR26)</f>
        <v>0</v>
      </c>
      <c r="AT26" s="7" t="str">
        <f>MAX(0,AR26-ROUND(AP26*AQ26,2))</f>
        <v>0</v>
      </c>
    </row>
    <row r="27" spans="1:46">
      <c r="A27" s="4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4" t="str">
        <f>COUNTIF(E27:AI27,"P")</f>
        <v>0</v>
      </c>
      <c r="AK27" s="4" t="str">
        <f>COUNTIF(E27:AI27,"LATE")</f>
        <v>0</v>
      </c>
      <c r="AL27" s="4" t="str">
        <f>COUNTIF(E27:AI27,"HALF")</f>
        <v>0</v>
      </c>
      <c r="AM27" s="4" t="str">
        <f>COUNTIF(E27:AI27,"LEAVE")</f>
        <v>0</v>
      </c>
      <c r="AN27" s="4" t="str">
        <f>COUNTIF(E27:AI27,"OT")</f>
        <v>0</v>
      </c>
      <c r="AO27" s="4" t="str">
        <f>COUNTIF(E27:AI27,"A")</f>
        <v>0</v>
      </c>
      <c r="AP27" s="4" t="str">
        <f>AJ27+AK27+AN27+AM27+AL27*0.5</f>
        <v>0</v>
      </c>
      <c r="AQ27" s="6"/>
      <c r="AR27" s="6"/>
      <c r="AS27" s="7" t="str">
        <f>MAX(0,ROUND(AP27*AQ27,2)-AR27)</f>
        <v>0</v>
      </c>
      <c r="AT27" s="7" t="str">
        <f>MAX(0,AR27-ROUND(AP27*AQ27,2))</f>
        <v>0</v>
      </c>
    </row>
    <row r="28" spans="1:46">
      <c r="A28" s="4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4" t="str">
        <f>COUNTIF(E28:AI28,"P")</f>
        <v>0</v>
      </c>
      <c r="AK28" s="4" t="str">
        <f>COUNTIF(E28:AI28,"LATE")</f>
        <v>0</v>
      </c>
      <c r="AL28" s="4" t="str">
        <f>COUNTIF(E28:AI28,"HALF")</f>
        <v>0</v>
      </c>
      <c r="AM28" s="4" t="str">
        <f>COUNTIF(E28:AI28,"LEAVE")</f>
        <v>0</v>
      </c>
      <c r="AN28" s="4" t="str">
        <f>COUNTIF(E28:AI28,"OT")</f>
        <v>0</v>
      </c>
      <c r="AO28" s="4" t="str">
        <f>COUNTIF(E28:AI28,"A")</f>
        <v>0</v>
      </c>
      <c r="AP28" s="4" t="str">
        <f>AJ28+AK28+AN28+AM28+AL28*0.5</f>
        <v>0</v>
      </c>
      <c r="AQ28" s="6"/>
      <c r="AR28" s="6"/>
      <c r="AS28" s="7" t="str">
        <f>MAX(0,ROUND(AP28*AQ28,2)-AR28)</f>
        <v>0</v>
      </c>
      <c r="AT28" s="7" t="str">
        <f>MAX(0,AR28-ROUND(AP28*AQ28,2))</f>
        <v>0</v>
      </c>
    </row>
    <row r="29" spans="1:46">
      <c r="A29" s="4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4" t="str">
        <f>COUNTIF(E29:AI29,"P")</f>
        <v>0</v>
      </c>
      <c r="AK29" s="4" t="str">
        <f>COUNTIF(E29:AI29,"LATE")</f>
        <v>0</v>
      </c>
      <c r="AL29" s="4" t="str">
        <f>COUNTIF(E29:AI29,"HALF")</f>
        <v>0</v>
      </c>
      <c r="AM29" s="4" t="str">
        <f>COUNTIF(E29:AI29,"LEAVE")</f>
        <v>0</v>
      </c>
      <c r="AN29" s="4" t="str">
        <f>COUNTIF(E29:AI29,"OT")</f>
        <v>0</v>
      </c>
      <c r="AO29" s="4" t="str">
        <f>COUNTIF(E29:AI29,"A")</f>
        <v>0</v>
      </c>
      <c r="AP29" s="4" t="str">
        <f>AJ29+AK29+AN29+AM29+AL29*0.5</f>
        <v>0</v>
      </c>
      <c r="AQ29" s="6"/>
      <c r="AR29" s="6"/>
      <c r="AS29" s="7" t="str">
        <f>MAX(0,ROUND(AP29*AQ29,2)-AR29)</f>
        <v>0</v>
      </c>
      <c r="AT29" s="7" t="str">
        <f>MAX(0,AR29-ROUND(AP29*AQ29,2))</f>
        <v>0</v>
      </c>
    </row>
    <row r="30" spans="1:46">
      <c r="A30" s="4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4" t="str">
        <f>COUNTIF(E30:AI30,"P")</f>
        <v>0</v>
      </c>
      <c r="AK30" s="4" t="str">
        <f>COUNTIF(E30:AI30,"LATE")</f>
        <v>0</v>
      </c>
      <c r="AL30" s="4" t="str">
        <f>COUNTIF(E30:AI30,"HALF")</f>
        <v>0</v>
      </c>
      <c r="AM30" s="4" t="str">
        <f>COUNTIF(E30:AI30,"LEAVE")</f>
        <v>0</v>
      </c>
      <c r="AN30" s="4" t="str">
        <f>COUNTIF(E30:AI30,"OT")</f>
        <v>0</v>
      </c>
      <c r="AO30" s="4" t="str">
        <f>COUNTIF(E30:AI30,"A")</f>
        <v>0</v>
      </c>
      <c r="AP30" s="4" t="str">
        <f>AJ30+AK30+AN30+AM30+AL30*0.5</f>
        <v>0</v>
      </c>
      <c r="AQ30" s="6"/>
      <c r="AR30" s="6"/>
      <c r="AS30" s="7" t="str">
        <f>MAX(0,ROUND(AP30*AQ30,2)-AR30)</f>
        <v>0</v>
      </c>
      <c r="AT30" s="7" t="str">
        <f>MAX(0,AR30-ROUND(AP30*AQ30,2))</f>
        <v>0</v>
      </c>
    </row>
    <row r="31" spans="1:46">
      <c r="A31" s="4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4" t="str">
        <f>COUNTIF(E31:AI31,"P")</f>
        <v>0</v>
      </c>
      <c r="AK31" s="4" t="str">
        <f>COUNTIF(E31:AI31,"LATE")</f>
        <v>0</v>
      </c>
      <c r="AL31" s="4" t="str">
        <f>COUNTIF(E31:AI31,"HALF")</f>
        <v>0</v>
      </c>
      <c r="AM31" s="4" t="str">
        <f>COUNTIF(E31:AI31,"LEAVE")</f>
        <v>0</v>
      </c>
      <c r="AN31" s="4" t="str">
        <f>COUNTIF(E31:AI31,"OT")</f>
        <v>0</v>
      </c>
      <c r="AO31" s="4" t="str">
        <f>COUNTIF(E31:AI31,"A")</f>
        <v>0</v>
      </c>
      <c r="AP31" s="4" t="str">
        <f>AJ31+AK31+AN31+AM31+AL31*0.5</f>
        <v>0</v>
      </c>
      <c r="AQ31" s="6"/>
      <c r="AR31" s="6"/>
      <c r="AS31" s="7" t="str">
        <f>MAX(0,ROUND(AP31*AQ31,2)-AR31)</f>
        <v>0</v>
      </c>
      <c r="AT31" s="7" t="str">
        <f>MAX(0,AR31-ROUND(AP31*AQ31,2))</f>
        <v>0</v>
      </c>
    </row>
    <row r="32" spans="1:46">
      <c r="A32" s="4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4" t="str">
        <f>COUNTIF(E32:AI32,"P")</f>
        <v>0</v>
      </c>
      <c r="AK32" s="4" t="str">
        <f>COUNTIF(E32:AI32,"LATE")</f>
        <v>0</v>
      </c>
      <c r="AL32" s="4" t="str">
        <f>COUNTIF(E32:AI32,"HALF")</f>
        <v>0</v>
      </c>
      <c r="AM32" s="4" t="str">
        <f>COUNTIF(E32:AI32,"LEAVE")</f>
        <v>0</v>
      </c>
      <c r="AN32" s="4" t="str">
        <f>COUNTIF(E32:AI32,"OT")</f>
        <v>0</v>
      </c>
      <c r="AO32" s="4" t="str">
        <f>COUNTIF(E32:AI32,"A")</f>
        <v>0</v>
      </c>
      <c r="AP32" s="4" t="str">
        <f>AJ32+AK32+AN32+AM32+AL32*0.5</f>
        <v>0</v>
      </c>
      <c r="AQ32" s="6"/>
      <c r="AR32" s="6"/>
      <c r="AS32" s="7" t="str">
        <f>MAX(0,ROUND(AP32*AQ32,2)-AR32)</f>
        <v>0</v>
      </c>
      <c r="AT32" s="7" t="str">
        <f>MAX(0,AR32-ROUND(AP32*AQ32,2))</f>
        <v>0</v>
      </c>
    </row>
    <row r="33" spans="1:46">
      <c r="A33" s="4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4" t="str">
        <f>COUNTIF(E33:AI33,"P")</f>
        <v>0</v>
      </c>
      <c r="AK33" s="4" t="str">
        <f>COUNTIF(E33:AI33,"LATE")</f>
        <v>0</v>
      </c>
      <c r="AL33" s="4" t="str">
        <f>COUNTIF(E33:AI33,"HALF")</f>
        <v>0</v>
      </c>
      <c r="AM33" s="4" t="str">
        <f>COUNTIF(E33:AI33,"LEAVE")</f>
        <v>0</v>
      </c>
      <c r="AN33" s="4" t="str">
        <f>COUNTIF(E33:AI33,"OT")</f>
        <v>0</v>
      </c>
      <c r="AO33" s="4" t="str">
        <f>COUNTIF(E33:AI33,"A")</f>
        <v>0</v>
      </c>
      <c r="AP33" s="4" t="str">
        <f>AJ33+AK33+AN33+AM33+AL33*0.5</f>
        <v>0</v>
      </c>
      <c r="AQ33" s="6"/>
      <c r="AR33" s="6"/>
      <c r="AS33" s="7" t="str">
        <f>MAX(0,ROUND(AP33*AQ33,2)-AR33)</f>
        <v>0</v>
      </c>
      <c r="AT33" s="7" t="str">
        <f>MAX(0,AR33-ROUND(AP33*AQ33,2))</f>
        <v>0</v>
      </c>
    </row>
    <row r="34" spans="1:46">
      <c r="A34" s="4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4" t="str">
        <f>COUNTIF(E34:AI34,"P")</f>
        <v>0</v>
      </c>
      <c r="AK34" s="4" t="str">
        <f>COUNTIF(E34:AI34,"LATE")</f>
        <v>0</v>
      </c>
      <c r="AL34" s="4" t="str">
        <f>COUNTIF(E34:AI34,"HALF")</f>
        <v>0</v>
      </c>
      <c r="AM34" s="4" t="str">
        <f>COUNTIF(E34:AI34,"LEAVE")</f>
        <v>0</v>
      </c>
      <c r="AN34" s="4" t="str">
        <f>COUNTIF(E34:AI34,"OT")</f>
        <v>0</v>
      </c>
      <c r="AO34" s="4" t="str">
        <f>COUNTIF(E34:AI34,"A")</f>
        <v>0</v>
      </c>
      <c r="AP34" s="4" t="str">
        <f>AJ34+AK34+AN34+AM34+AL34*0.5</f>
        <v>0</v>
      </c>
      <c r="AQ34" s="6"/>
      <c r="AR34" s="6"/>
      <c r="AS34" s="7" t="str">
        <f>MAX(0,ROUND(AP34*AQ34,2)-AR34)</f>
        <v>0</v>
      </c>
      <c r="AT34" s="7" t="str">
        <f>MAX(0,AR34-ROUND(AP34*AQ34,2))</f>
        <v>0</v>
      </c>
    </row>
    <row r="35" spans="1:46">
      <c r="A35" s="4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4" t="str">
        <f>COUNTIF(E35:AI35,"P")</f>
        <v>0</v>
      </c>
      <c r="AK35" s="4" t="str">
        <f>COUNTIF(E35:AI35,"LATE")</f>
        <v>0</v>
      </c>
      <c r="AL35" s="4" t="str">
        <f>COUNTIF(E35:AI35,"HALF")</f>
        <v>0</v>
      </c>
      <c r="AM35" s="4" t="str">
        <f>COUNTIF(E35:AI35,"LEAVE")</f>
        <v>0</v>
      </c>
      <c r="AN35" s="4" t="str">
        <f>COUNTIF(E35:AI35,"OT")</f>
        <v>0</v>
      </c>
      <c r="AO35" s="4" t="str">
        <f>COUNTIF(E35:AI35,"A")</f>
        <v>0</v>
      </c>
      <c r="AP35" s="4" t="str">
        <f>AJ35+AK35+AN35+AM35+AL35*0.5</f>
        <v>0</v>
      </c>
      <c r="AQ35" s="6"/>
      <c r="AR35" s="6"/>
      <c r="AS35" s="7" t="str">
        <f>MAX(0,ROUND(AP35*AQ35,2)-AR35)</f>
        <v>0</v>
      </c>
      <c r="AT35" s="7" t="str">
        <f>MAX(0,AR35-ROUND(AP35*AQ35,2))</f>
        <v>0</v>
      </c>
    </row>
  </sheetData>
  <conditionalFormatting sqref="E6:AI35">
    <cfRule type="cellIs" dxfId="0" priority="1" operator="equal">
      <formula>"P"</formula>
    </cfRule>
    <cfRule type="cellIs" dxfId="1" priority="2" operator="equal">
      <formula>"LATE"</formula>
    </cfRule>
    <cfRule type="cellIs" dxfId="2" priority="3" operator="equal">
      <formula>"A"</formula>
    </cfRule>
    <cfRule type="cellIs" dxfId="3" priority="4" operator="equal">
      <formula>"HALF"</formula>
    </cfRule>
    <cfRule type="cellIs" dxfId="4" priority="5" operator="equal">
      <formula>"LEAVE"</formula>
    </cfRule>
    <cfRule type="cellIs" dxfId="5" priority="6" operator="equal">
      <formula>"OT"</formula>
    </cfRule>
    <cfRule type="cellIs" dxfId="6" priority="7" operator="equal">
      <formula>"TRANSFER"</formula>
    </cfRule>
  </conditionalFormatting>
  <dataValidations count="2">
    <dataValidation type="list" errorStyle="stop" operator="between" allowBlank="1" showDropDown="0" showInputMessage="0" showErrorMessage="1" errorTitle="Use a code" error="Pick one of: P, LATE, A, HALF, LEAVE, OT, TRANSFER, WO" sqref="E6:AI35">
      <formula1>"P,LATE,A,HALF,LEAVE,OT,TRANSFER,WO"</formula1>
    </dataValidation>
    <dataValidation type="list" errorStyle="stop" operator="between" allowBlank="1" showDropDown="0" showInputMessage="0" showErrorMessage="1" errorTitle="Use a code" error="Pick one of: DAY, NIGHT" sqref="D6:D35">
      <formula1>"DAY,NIGHT"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9" t="s">
        <v>20</v>
      </c>
    </row>
    <row r="2" spans="1:1">
      <c r="A2" s="8" t="s">
        <v>21</v>
      </c>
    </row>
    <row r="3" spans="1:1">
      <c r="A3" s="8" t="s">
        <v>22</v>
      </c>
    </row>
    <row r="4" spans="1:1">
      <c r="A4" s="8" t="s">
        <v>23</v>
      </c>
    </row>
    <row r="5" spans="1:1">
      <c r="A5" s="8" t="s">
        <v>24</v>
      </c>
    </row>
    <row r="6" spans="1:1">
      <c r="A6" s="8" t="s">
        <v>25</v>
      </c>
    </row>
    <row r="7" spans="1:1">
      <c r="A7" s="8" t="s">
        <v>26</v>
      </c>
    </row>
    <row r="8" spans="1:1">
      <c r="A8" s="8" t="s">
        <v>27</v>
      </c>
    </row>
    <row r="9" spans="1:1">
      <c r="A9" s="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Muster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HaazriPro</dc:creator>
  <cp:lastModifiedBy>Unknown Creator</cp:lastModifiedBy>
  <dcterms:created xsi:type="dcterms:W3CDTF">2026-10-27T07:19:41+05:30</dcterms:created>
  <dcterms:modified xsi:type="dcterms:W3CDTF">2026-10-27T07:19:41+05:30</dcterms:modified>
  <dc:title>Monthly attendance sheet</dc:title>
  <dc:description>Free template from haazripro.com</dc:description>
  <dc:subject/>
  <cp:keywords/>
  <cp:category/>
</cp:coreProperties>
</file>