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ting" sheetId="1" r:id="rId4"/>
    <sheet name="How to fil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<sst xmlns="http://schemas.openxmlformats.org/spreadsheetml/2006/main" uniqueCount="39">
  <si>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Manpower costing sheet (rate per post)</t>
  </si>
  <si>
    <t>Your inputs (yellow cells)</t>
  </si>
  <si>
    <t>Per post, per month</t>
  </si>
  <si>
    <t>Basic wage (₹)</t>
  </si>
  <si>
    <t>VDA (₹)</t>
  </si>
  <si>
    <t>Amounts are per (Month / Day)</t>
  </si>
  <si>
    <t>Month</t>
  </si>
  <si>
    <t>Working days per month</t>
  </si>
  <si>
    <t>Reliever for 7-day posts (Yes / No)</t>
  </si>
  <si>
    <t>Yes</t>
  </si>
  <si>
    <t>Employer PF %</t>
  </si>
  <si>
    <t>Employer ESI %</t>
  </si>
  <si>
    <t>ESI wage limit per month (₹)</t>
  </si>
  <si>
    <t>Bonus %</t>
  </si>
  <si>
    <t>Uniform and other per post per month (₹)</t>
  </si>
  <si>
    <t>Service charge %</t>
  </si>
  <si>
    <t>GST %</t>
  </si>
  <si>
    <t>Number of posts</t>
  </si>
  <si>
    <t>Wages (basic + VDA)</t>
  </si>
  <si>
    <t>Reliever (1/6 of wages)</t>
  </si>
  <si>
    <t>Wages + reliever</t>
  </si>
  <si>
    <t>Employer PF</t>
  </si>
  <si>
    <t>Employer ESI (0 above the wage limit)</t>
  </si>
  <si>
    <t>Bonus</t>
  </si>
  <si>
    <t>Uniform and other</t>
  </si>
  <si>
    <t>Subtotal</t>
  </si>
  <si>
    <t>Service charge</t>
  </si>
  <si>
    <t>Rate per post per month (before GST)</t>
  </si>
  <si>
    <t>Rate per staff-day</t>
  </si>
  <si>
    <t>Monthly cost for all posts</t>
  </si>
  <si>
    <t>GST</t>
  </si>
  <si>
    <t>Total per month with GST</t>
  </si>
  <si>
    <t>Default rates as of 2026-10-08. Editable starting points, not advice: verify PF, ESI, bonus and GST with your CA.</t>
  </si>
  <si>
    <t>How to fill the manpower costing sheet</t>
  </si>
  <si>
    <t>1. Enter your state's minimum wage for the category and zone as basic + VDA, per month or per day.</t>
  </si>
  <si>
    <t>2. Set the reliever to Yes for posts manned 7 days a week (one extra person per six posts).</t>
  </si>
  <si>
    <t>3. Check the PF, ESI, bonus, service charge and GST rates with your CA, and set the number of posts.</t>
  </si>
  <si>
    <t>4. Every line below recalculates. ESI drops to 0 when the monthly wage is above the ESI wage limit.</t>
  </si>
  <si>
    <t>The same calculation runs online at haazripro.com/tools/manpower-rate-calculator.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</si>
</sst>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8E1"/>
        <bgColor rgb="FF000000"/>
      </patternFill>
    </fill>
  </fills>
  <borders count="2">
    <border>
      <left/>
      <right/>
      <top/>
      <bottom/>
      <diagonal/>
    </border>
    <border>
      <left style="thin">
        <color rgb="FFCDD4C9"/>
      </left>
      <right style="thin">
        <color rgb="FFCDD4C9"/>
      </right>
      <top style="thin">
        <color rgb="FFCDD4C9"/>
      </top>
      <bottom style="thin">
        <color rgb="FFCDD4C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/>
    <xf xfId="0" fontId="1" numFmtId="0" fillId="0" borderId="1" applyFont="1" applyNumberFormat="0" applyFill="0" applyBorder="1" applyAlignment="0"/>
    <xf xfId="0" fontId="0" numFmtId="4" fillId="0" borderId="1" applyFont="0" applyNumberFormat="1" applyFill="0" applyBorder="1" applyAlignment="0"/>
    <xf xfId="0" fontId="1" numFmtId="4" fillId="0" borderId="1" applyFont="1" applyNumberFormat="1" applyFill="0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19" sqref="A19:B32"/>
    </sheetView>
  </sheetViews>
  <sheetFormatPr defaultRowHeight="14.4" outlineLevelRow="0" outlineLevelCol="0"/>
  <cols>
    <col min="1" max="1" width="44" customWidth="true" style="0"/>
    <col min="2" max="2" width="18" customWidth="true" style="0"/>
  </cols>
  <sheetData>
    <row r="1" spans="1:2">
      <c r="A1" s="2" t="s">
        <v>0</v>
      </c>
    </row>
    <row r="3" spans="1:2">
      <c r="A3" s="1" t="s">
        <v>1</v>
      </c>
    </row>
    <row r="4" spans="1:2">
      <c r="A4" s="3" t="s">
        <v>3</v>
      </c>
      <c r="B4" s="4">
        <v>15000</v>
      </c>
    </row>
    <row r="5" spans="1:2">
      <c r="A5" s="3" t="s">
        <v>4</v>
      </c>
      <c r="B5" s="4">
        <v>3000</v>
      </c>
    </row>
    <row r="6" spans="1:2">
      <c r="A6" s="3" t="s">
        <v>5</v>
      </c>
      <c r="B6" s="4" t="s">
        <v>6</v>
      </c>
    </row>
    <row r="7" spans="1:2">
      <c r="A7" s="3" t="s">
        <v>7</v>
      </c>
      <c r="B7" s="4">
        <v>26</v>
      </c>
    </row>
    <row r="8" spans="1:2">
      <c r="A8" s="3" t="s">
        <v>8</v>
      </c>
      <c r="B8" s="4" t="s">
        <v>9</v>
      </c>
    </row>
    <row r="9" spans="1:2">
      <c r="A9" s="3" t="s">
        <v>10</v>
      </c>
      <c r="B9" s="4">
        <v>13</v>
      </c>
    </row>
    <row r="10" spans="1:2">
      <c r="A10" s="3" t="s">
        <v>11</v>
      </c>
      <c r="B10" s="4">
        <v>3.25</v>
      </c>
    </row>
    <row r="11" spans="1:2">
      <c r="A11" s="3" t="s">
        <v>12</v>
      </c>
      <c r="B11" s="4">
        <v>21000</v>
      </c>
    </row>
    <row r="12" spans="1:2">
      <c r="A12" s="3" t="s">
        <v>13</v>
      </c>
      <c r="B12" s="4">
        <v>8.33</v>
      </c>
    </row>
    <row r="13" spans="1:2">
      <c r="A13" s="3" t="s">
        <v>14</v>
      </c>
      <c r="B13" s="4">
        <v>500</v>
      </c>
    </row>
    <row r="14" spans="1:2">
      <c r="A14" s="3" t="s">
        <v>15</v>
      </c>
      <c r="B14" s="4">
        <v>10</v>
      </c>
    </row>
    <row r="15" spans="1:2">
      <c r="A15" s="3" t="s">
        <v>16</v>
      </c>
      <c r="B15" s="4">
        <v>18</v>
      </c>
    </row>
    <row r="16" spans="1:2">
      <c r="A16" s="3" t="s">
        <v>17</v>
      </c>
      <c r="B16" s="4">
        <v>1</v>
      </c>
    </row>
    <row r="18" spans="1:2">
      <c r="A18" s="1" t="s">
        <v>2</v>
      </c>
    </row>
    <row r="19" spans="1:2">
      <c r="A19" s="3" t="s">
        <v>18</v>
      </c>
      <c r="B19" s="6" t="str">
        <f>IF(B6="Day",(B4+B5)*B7,B4+B5)</f>
        <v>0</v>
      </c>
    </row>
    <row r="20" spans="1:2">
      <c r="A20" s="3" t="s">
        <v>19</v>
      </c>
      <c r="B20" s="6" t="str">
        <f>IF(B8="Yes",ROUND(B19/6,2),0)</f>
        <v>0</v>
      </c>
    </row>
    <row r="21" spans="1:2">
      <c r="A21" s="3" t="s">
        <v>20</v>
      </c>
      <c r="B21" s="6" t="str">
        <f>B19+B20</f>
        <v>0</v>
      </c>
    </row>
    <row r="22" spans="1:2">
      <c r="A22" s="3" t="s">
        <v>21</v>
      </c>
      <c r="B22" s="6" t="str">
        <f>ROUND(B21*B9/100,2)</f>
        <v>0</v>
      </c>
    </row>
    <row r="23" spans="1:2">
      <c r="A23" s="3" t="s">
        <v>22</v>
      </c>
      <c r="B23" s="6" t="str">
        <f>IF(B19&lt;=B11,ROUND(B21*B10/100,2),0)</f>
        <v>0</v>
      </c>
    </row>
    <row r="24" spans="1:2">
      <c r="A24" s="3" t="s">
        <v>23</v>
      </c>
      <c r="B24" s="6" t="str">
        <f>ROUND(B21*B12/100,2)</f>
        <v>0</v>
      </c>
    </row>
    <row r="25" spans="1:2">
      <c r="A25" s="3" t="s">
        <v>24</v>
      </c>
      <c r="B25" s="6" t="str">
        <f>B13</f>
        <v>0</v>
      </c>
    </row>
    <row r="26" spans="1:2">
      <c r="A26" s="5" t="s">
        <v>25</v>
      </c>
      <c r="B26" s="7" t="str">
        <f>B21+B22+B23+B24+B25</f>
        <v>0</v>
      </c>
    </row>
    <row r="27" spans="1:2">
      <c r="A27" s="3" t="s">
        <v>26</v>
      </c>
      <c r="B27" s="6" t="str">
        <f>ROUND(B26*B14/100,2)</f>
        <v>0</v>
      </c>
    </row>
    <row r="28" spans="1:2">
      <c r="A28" s="5" t="s">
        <v>27</v>
      </c>
      <c r="B28" s="7" t="str">
        <f>B26+B27</f>
        <v>0</v>
      </c>
    </row>
    <row r="29" spans="1:2">
      <c r="A29" s="3" t="s">
        <v>28</v>
      </c>
      <c r="B29" s="6" t="str">
        <f>ROUND(B28/(B7*IF(B8="Yes",7/6,1)),2)</f>
        <v>0</v>
      </c>
    </row>
    <row r="30" spans="1:2">
      <c r="A30" s="3" t="s">
        <v>29</v>
      </c>
      <c r="B30" s="6" t="str">
        <f>B28*B16</f>
        <v>0</v>
      </c>
    </row>
    <row r="31" spans="1:2">
      <c r="A31" s="3" t="s">
        <v>30</v>
      </c>
      <c r="B31" s="6" t="str">
        <f>ROUND(B30*B15/100,2)</f>
        <v>0</v>
      </c>
    </row>
    <row r="32" spans="1:2">
      <c r="A32" s="5" t="s">
        <v>31</v>
      </c>
      <c r="B32" s="7" t="str">
        <f>B30+B31</f>
        <v>0</v>
      </c>
    </row>
    <row r="34" spans="1:2">
      <c r="A34" t="s">
        <v>32</v>
      </c>
    </row>
  </sheetData>
  <dataValidations count="2">
    <dataValidation type="list" errorStyle="stop" operator="between" allowBlank="0" showDropDown="0" showInputMessage="0" showErrorMessage="0" sqref="B8">
      <formula1>"Yes,No"</formula1>
    </dataValidation>
    <dataValidation type="list" errorStyle="stop" operator="between" allowBlank="0" showDropDown="0" showInputMessage="0" showErrorMessage="0" sqref="B6">
      <formula1>"Month,Day"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10" customWidth="true" style="0"/>
  </cols>
  <sheetData>
    <row r="1" spans="1:1">
      <c r="A1" s="9" t="s">
        <v>33</v>
      </c>
    </row>
    <row r="2" spans="1:1">
      <c r="A2" s="8" t="s">
        <v>34</v>
      </c>
    </row>
    <row r="3" spans="1:1">
      <c r="A3" s="8" t="s">
        <v>35</v>
      </c>
    </row>
    <row r="4" spans="1:1">
      <c r="A4" s="8" t="s">
        <v>36</v>
      </c>
    </row>
    <row r="5" spans="1:1">
      <c r="A5" s="8" t="s">
        <v>37</v>
      </c>
    </row>
    <row r="6" spans="1:1">
      <c r="A6" s="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Costing</vt:lpstr>
      <vt:lpstr>How to fill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HaazriPro</dc:creator>
  <cp:lastModifiedBy>Unknown Creator</cp:lastModifiedBy>
  <dcterms:created xsi:type="dcterms:W3CDTF">2026-10-27T07:25:00+05:30</dcterms:created>
  <dcterms:modified xsi:type="dcterms:W3CDTF">2026-10-27T07:25:00+05:30</dcterms:modified>
  <dc:title>Manpower costing sheet</dc:title>
  <dc:description>Free template from haazripro.com</dc:description>
  <dc:subject/>
  <cp:keywords/>
  <cp:category/>
</cp:coreProperties>
</file>